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Modificari Arges 2023\Grafice_modificate_29.04\Modificate\"/>
    </mc:Choice>
  </mc:AlternateContent>
  <xr:revisionPtr revIDLastSave="0" documentId="13_ncr:1_{D65A9F19-4519-4289-A859-6348AEDC6C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3erPlVPSiz8BKBFyw4PanwnrysQ=="/>
    </ext>
  </extLst>
</workbook>
</file>

<file path=xl/calcChain.xml><?xml version="1.0" encoding="utf-8"?>
<calcChain xmlns="http://schemas.openxmlformats.org/spreadsheetml/2006/main">
  <c r="O17" i="1" l="1"/>
  <c r="B17" i="1" l="1"/>
  <c r="S17" i="1"/>
  <c r="E17" i="1"/>
  <c r="A17" i="1"/>
  <c r="B39" i="1"/>
  <c r="A39" i="1"/>
  <c r="D17" i="1"/>
  <c r="D18" i="1" s="1"/>
  <c r="R17" i="1"/>
  <c r="C17" i="1"/>
  <c r="C18" i="1" s="1"/>
  <c r="O18" i="1"/>
  <c r="B40" i="1" l="1"/>
  <c r="E18" i="1"/>
  <c r="B18" i="1"/>
  <c r="A18" i="1"/>
  <c r="S18" i="1"/>
  <c r="O19" i="1"/>
  <c r="R18" i="1"/>
  <c r="A40" i="1"/>
  <c r="O20" i="1" l="1"/>
  <c r="R19" i="1"/>
  <c r="S19" i="1"/>
  <c r="A19" i="1"/>
  <c r="A20" i="1" s="1"/>
  <c r="B19" i="1"/>
  <c r="B20" i="1" s="1"/>
  <c r="A41" i="1"/>
  <c r="A42" i="1" s="1"/>
  <c r="E19" i="1"/>
  <c r="E20" i="1" s="1"/>
  <c r="B41" i="1"/>
  <c r="B42" i="1" s="1"/>
  <c r="D19" i="1"/>
  <c r="D20" i="1" s="1"/>
  <c r="C19" i="1"/>
  <c r="C20" i="1" s="1"/>
  <c r="O21" i="1" l="1"/>
  <c r="A21" i="1" s="1"/>
  <c r="S20" i="1"/>
  <c r="R20" i="1"/>
  <c r="D21" i="1" l="1"/>
  <c r="S21" i="1"/>
  <c r="R21" i="1"/>
  <c r="O22" i="1"/>
  <c r="D22" i="1" s="1"/>
  <c r="A43" i="1"/>
  <c r="B21" i="1"/>
  <c r="C21" i="1"/>
  <c r="E21" i="1"/>
  <c r="B43" i="1"/>
  <c r="B44" i="1" s="1"/>
  <c r="C22" i="1" l="1"/>
  <c r="B22" i="1"/>
  <c r="S22" i="1"/>
  <c r="R22" i="1"/>
  <c r="O23" i="1"/>
  <c r="E22" i="1"/>
  <c r="E23" i="1" s="1"/>
  <c r="A44" i="1"/>
  <c r="A22" i="1"/>
  <c r="A23" i="1" s="1"/>
  <c r="B23" i="1" l="1"/>
  <c r="C23" i="1"/>
  <c r="S23" i="1"/>
  <c r="O24" i="1"/>
  <c r="R23" i="1"/>
  <c r="B45" i="1"/>
  <c r="B46" i="1" s="1"/>
  <c r="A45" i="1"/>
  <c r="D23" i="1"/>
  <c r="D24" i="1" s="1"/>
  <c r="B24" i="1" l="1"/>
  <c r="B47" i="1"/>
  <c r="C24" i="1"/>
  <c r="C25" i="1" s="1"/>
  <c r="D25" i="1"/>
  <c r="O25" i="1"/>
  <c r="R24" i="1"/>
  <c r="S24" i="1"/>
  <c r="A24" i="1"/>
  <c r="A25" i="1" s="1"/>
  <c r="A46" i="1"/>
  <c r="A47" i="1" s="1"/>
  <c r="E24" i="1"/>
  <c r="E25" i="1" s="1"/>
  <c r="S25" i="1" l="1"/>
  <c r="R25" i="1"/>
  <c r="O26" i="1"/>
  <c r="D26" i="1" s="1"/>
  <c r="B25" i="1"/>
  <c r="B26" i="1" s="1"/>
  <c r="E26" i="1" l="1"/>
  <c r="C26" i="1"/>
  <c r="A48" i="1"/>
  <c r="O27" i="1"/>
  <c r="S26" i="1"/>
  <c r="R26" i="1"/>
  <c r="B48" i="1"/>
  <c r="B49" i="1" s="1"/>
  <c r="A26" i="1"/>
  <c r="A27" i="1" s="1"/>
  <c r="C27" i="1" l="1"/>
  <c r="I48" i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S27" i="1"/>
  <c r="O28" i="1"/>
  <c r="R27" i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B27" i="1"/>
  <c r="A28" i="1"/>
  <c r="E27" i="1"/>
  <c r="E28" i="1" s="1"/>
  <c r="B50" i="1"/>
  <c r="A49" i="1"/>
  <c r="D27" i="1"/>
  <c r="S28" i="1" l="1"/>
  <c r="O29" i="1"/>
  <c r="B51" i="1" s="1"/>
  <c r="R28" i="1"/>
  <c r="C28" i="1"/>
  <c r="C29" i="1" s="1"/>
  <c r="A29" i="1" l="1"/>
  <c r="O30" i="1"/>
  <c r="C30" i="1" s="1"/>
  <c r="S29" i="1"/>
  <c r="R29" i="1"/>
  <c r="E29" i="1"/>
  <c r="E30" i="1" s="1"/>
  <c r="A30" i="1" l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51" i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0" i="1"/>
  <c r="R30" i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B52" i="1"/>
</calcChain>
</file>

<file path=xl/sharedStrings.xml><?xml version="1.0" encoding="utf-8"?>
<sst xmlns="http://schemas.openxmlformats.org/spreadsheetml/2006/main" count="161" uniqueCount="72">
  <si>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</si>
  <si>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</si>
  <si>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</si>
  <si>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</si>
  <si>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</si>
  <si>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</si>
  <si>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</si>
  <si>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</si>
  <si>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</si>
  <si>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</si>
  <si>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</si>
  <si>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</si>
  <si>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</si>
  <si>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</si>
  <si>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</si>
  <si>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</si>
  <si>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</si>
  <si>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</si>
  <si>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</si>
  <si>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</si>
  <si>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</si>
  <si>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</si>
  <si>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</si>
  <si>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</si>
  <si>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</si>
  <si>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</si>
  <si>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</si>
  <si>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Draganu - Bascovele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</si>
  <si>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</si>
  <si>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</si>
  <si>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</si>
  <si>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</si>
  <si>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</si>
  <si>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</si>
  <si>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</si>
  <si>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</si>
  <si>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</si>
  <si>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</si>
  <si>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</si>
  <si>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</si>
  <si>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</si>
  <si>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</si>
  <si>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</si>
  <si>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</si>
  <si>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</si>
  <si>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</si>
  <si>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 Girexim</t>
  </si>
  <si>
    <t>S</t>
  </si>
  <si>
    <t>Prislopu Mare</t>
  </si>
  <si>
    <t>Draganu-Olteni1</t>
  </si>
  <si>
    <t>Draganu-Olteni2</t>
  </si>
  <si>
    <t>Draganu-Olteni3</t>
  </si>
  <si>
    <t>Draganu-Olteni4</t>
  </si>
  <si>
    <t>1</t>
  </si>
  <si>
    <t>Draganu-Olteni5</t>
  </si>
  <si>
    <t>Draganu-Olteni6</t>
  </si>
  <si>
    <t>Dumbravesti1</t>
  </si>
  <si>
    <t>Dumbravesti2</t>
  </si>
  <si>
    <t>Dumbravesti3</t>
  </si>
  <si>
    <t>Zamfiresti</t>
  </si>
  <si>
    <t>D</t>
  </si>
  <si>
    <t>Ursoaia</t>
  </si>
  <si>
    <t>Negresti</t>
  </si>
  <si>
    <t>2</t>
  </si>
  <si>
    <t>Bascovele</t>
  </si>
  <si>
    <t>1=5</t>
  </si>
  <si>
    <t>1=7*</t>
  </si>
  <si>
    <t>C6</t>
  </si>
  <si>
    <t>C7</t>
  </si>
  <si>
    <t>*Circula pana la Zamfiresti</t>
  </si>
  <si>
    <t>EMITENT,</t>
  </si>
  <si>
    <t>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</si>
</sst>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4" workbookViewId="0">
      <selection activeCell="O7" sqref="O7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8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59"/>
      <c r="B9" s="57"/>
      <c r="C9" s="57"/>
      <c r="D9" s="57"/>
      <c r="E9" s="57"/>
      <c r="F9" s="57"/>
      <c r="G9" s="57"/>
      <c r="H9" s="57"/>
      <c r="I9" s="12"/>
      <c r="J9" s="12"/>
      <c r="K9" s="13"/>
      <c r="L9" s="13"/>
      <c r="M9" s="13"/>
    </row>
    <row r="10" spans="1:28" ht="18" x14ac:dyDescent="0.25">
      <c r="A10" s="59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28" ht="18" x14ac:dyDescent="0.25">
      <c r="A11" s="12" t="s">
        <v>28</v>
      </c>
      <c r="B11" s="12"/>
      <c r="C11" s="12"/>
      <c r="D11" s="12"/>
      <c r="E11" s="14" t="s">
        <v>71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29</v>
      </c>
      <c r="B12" s="61"/>
      <c r="C12" s="61"/>
      <c r="D12" s="61"/>
      <c r="E12" s="61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0.31597222222222221</v>
      </c>
      <c r="C16" s="32">
        <v>0.39583333333333331</v>
      </c>
      <c r="D16" s="32">
        <v>0.47916666666666669</v>
      </c>
      <c r="E16" s="32">
        <v>0.60416666666666663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0.31054398148148143</v>
      </c>
      <c r="J16" s="35">
        <f t="shared" si="0"/>
        <v>0.37018518518518512</v>
      </c>
      <c r="K16" s="35">
        <f t="shared" si="0"/>
        <v>0.46679398148148143</v>
      </c>
      <c r="L16" s="35">
        <f t="shared" si="0"/>
        <v>0.53685185185185191</v>
      </c>
      <c r="M16" s="36">
        <f t="shared" si="0"/>
        <v>0.67512731481481492</v>
      </c>
      <c r="O16" s="5">
        <v>0</v>
      </c>
      <c r="P16" s="37"/>
      <c r="Q16" s="37" t="s">
        <v>47</v>
      </c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0.26005787037037037</v>
      </c>
      <c r="B17" s="40">
        <f t="shared" si="1"/>
        <v>0.32603009259259258</v>
      </c>
      <c r="C17" s="40">
        <f t="shared" si="1"/>
        <v>0.40589120370370368</v>
      </c>
      <c r="D17" s="40">
        <f t="shared" si="1"/>
        <v>0.48922453703703705</v>
      </c>
      <c r="E17" s="40">
        <f t="shared" si="1"/>
        <v>0.61422453703703694</v>
      </c>
      <c r="F17" s="41">
        <v>11.6</v>
      </c>
      <c r="G17" s="41">
        <v>1</v>
      </c>
      <c r="H17" s="42" t="s">
        <v>48</v>
      </c>
      <c r="I17" s="40">
        <f t="shared" ref="I17:M17" si="2">I18+TIME(0,0,(3600*($O18-$O17)/(INDEX($T$5:$AB$6,MATCH(I$15,$S$5:$S$6,0),MATCH(CONCATENATE($P18,$Q18),$T$4:$AB$4,0)))+$T$8))</f>
        <v>0.30048611111111106</v>
      </c>
      <c r="J17" s="40">
        <f t="shared" si="2"/>
        <v>0.36012731481481475</v>
      </c>
      <c r="K17" s="40">
        <f t="shared" si="2"/>
        <v>0.45673611111111106</v>
      </c>
      <c r="L17" s="40">
        <f t="shared" si="2"/>
        <v>0.52679398148148149</v>
      </c>
      <c r="M17" s="43">
        <f t="shared" si="2"/>
        <v>0.6650694444444446</v>
      </c>
      <c r="O17" s="5">
        <f t="shared" ref="O17:O30" si="3">O16+F17</f>
        <v>11.6</v>
      </c>
      <c r="P17" s="8">
        <v>1</v>
      </c>
      <c r="Q17" s="44" t="s">
        <v>47</v>
      </c>
      <c r="R17" s="45">
        <f t="shared" ref="R17:S17" si="4">TIME(0,0,(3600*($O17-$O16)/(INDEX($T$5:$AB$6,MATCH(R$15,$S$5:$S$6,0),MATCH((CONCATENATE($P17,$Q17)),$T$4:$AB$4,0)))))</f>
        <v>9.6643518518518511E-3</v>
      </c>
      <c r="S17" s="45">
        <f t="shared" si="4"/>
        <v>1.2083333333333333E-2</v>
      </c>
      <c r="T17" s="1"/>
      <c r="U17" s="46"/>
      <c r="V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0.26128472222222221</v>
      </c>
      <c r="B18" s="40">
        <f t="shared" si="5"/>
        <v>0.32725694444444442</v>
      </c>
      <c r="C18" s="40">
        <f t="shared" si="5"/>
        <v>0.40711805555555552</v>
      </c>
      <c r="D18" s="40">
        <f t="shared" si="5"/>
        <v>0.4904513888888889</v>
      </c>
      <c r="E18" s="40">
        <f t="shared" si="5"/>
        <v>0.61545138888888884</v>
      </c>
      <c r="F18" s="41">
        <v>1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0.29925925925925922</v>
      </c>
      <c r="J18" s="40">
        <f t="shared" si="6"/>
        <v>0.35890046296296291</v>
      </c>
      <c r="K18" s="40">
        <f t="shared" si="6"/>
        <v>0.45550925925925922</v>
      </c>
      <c r="L18" s="40">
        <f t="shared" si="6"/>
        <v>0.52556712962962959</v>
      </c>
      <c r="M18" s="43">
        <f t="shared" si="6"/>
        <v>0.66384259259259271</v>
      </c>
      <c r="O18" s="5">
        <f t="shared" si="3"/>
        <v>12.6</v>
      </c>
      <c r="P18" s="8">
        <v>1</v>
      </c>
      <c r="Q18" s="44" t="s">
        <v>47</v>
      </c>
      <c r="R18" s="45">
        <f t="shared" ref="R18:S18" si="7">TIME(0,0,(3600*($O18-$O17)/(INDEX($T$5:$AB$6,MATCH(R$15,$S$5:$S$6,0),MATCH((CONCATENATE($P18,$Q18)),$T$4:$AB$4,0)))))</f>
        <v>8.3333333333333339E-4</v>
      </c>
      <c r="S18" s="45">
        <f t="shared" si="7"/>
        <v>1.0416666666666667E-3</v>
      </c>
      <c r="T18" s="1"/>
      <c r="U18" s="46"/>
      <c r="V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0.26217592592592592</v>
      </c>
      <c r="B19" s="40">
        <f t="shared" si="8"/>
        <v>0.32814814814814813</v>
      </c>
      <c r="C19" s="40">
        <f t="shared" si="8"/>
        <v>0.40800925925925924</v>
      </c>
      <c r="D19" s="40">
        <f t="shared" si="8"/>
        <v>0.49134259259259261</v>
      </c>
      <c r="E19" s="40">
        <f t="shared" si="8"/>
        <v>0.6163425925925925</v>
      </c>
      <c r="F19" s="41">
        <v>0.6</v>
      </c>
      <c r="G19" s="41">
        <v>3</v>
      </c>
      <c r="H19" s="42" t="s">
        <v>50</v>
      </c>
      <c r="I19" s="40">
        <f t="shared" ref="I19:M19" si="9">I20+TIME(0,0,(3600*($O20-$O19)/(INDEX($T$5:$AB$6,MATCH(I$15,$S$5:$S$6,0),MATCH(CONCATENATE($P20,$Q20),$T$4:$AB$4,0)))+$T$8))</f>
        <v>0.29836805555555551</v>
      </c>
      <c r="J19" s="40">
        <f t="shared" si="9"/>
        <v>0.35800925925925919</v>
      </c>
      <c r="K19" s="40">
        <f t="shared" si="9"/>
        <v>0.45461805555555551</v>
      </c>
      <c r="L19" s="40">
        <f t="shared" si="9"/>
        <v>0.52467592592592593</v>
      </c>
      <c r="M19" s="43">
        <f t="shared" si="9"/>
        <v>0.66295138888888905</v>
      </c>
      <c r="O19" s="5">
        <f t="shared" si="3"/>
        <v>13.2</v>
      </c>
      <c r="P19" s="8">
        <v>1</v>
      </c>
      <c r="Q19" s="44" t="s">
        <v>47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0.26306712962962964</v>
      </c>
      <c r="B20" s="40">
        <f t="shared" si="11"/>
        <v>0.32903935185185185</v>
      </c>
      <c r="C20" s="40">
        <f t="shared" si="11"/>
        <v>0.40890046296296295</v>
      </c>
      <c r="D20" s="40">
        <f t="shared" si="11"/>
        <v>0.49223379629629632</v>
      </c>
      <c r="E20" s="40">
        <f t="shared" si="11"/>
        <v>0.61723379629629616</v>
      </c>
      <c r="F20" s="41">
        <v>0.6</v>
      </c>
      <c r="G20" s="41">
        <v>4</v>
      </c>
      <c r="H20" s="42" t="s">
        <v>51</v>
      </c>
      <c r="I20" s="40">
        <f t="shared" ref="I20:M20" si="12">I21+TIME(0,0,(3600*($O21-$O20)/(INDEX($T$5:$AB$6,MATCH(I$15,$S$5:$S$6,0),MATCH(CONCATENATE($P21,$Q21),$T$4:$AB$4,0)))+$T$8))</f>
        <v>0.2974768518518518</v>
      </c>
      <c r="J20" s="40">
        <f t="shared" si="12"/>
        <v>0.35711805555555548</v>
      </c>
      <c r="K20" s="40">
        <f t="shared" si="12"/>
        <v>0.4537268518518518</v>
      </c>
      <c r="L20" s="40">
        <f t="shared" si="12"/>
        <v>0.52378472222222228</v>
      </c>
      <c r="M20" s="43">
        <f t="shared" si="12"/>
        <v>0.66206018518518539</v>
      </c>
      <c r="O20" s="5">
        <f t="shared" si="3"/>
        <v>13.799999999999999</v>
      </c>
      <c r="P20" s="8">
        <v>1</v>
      </c>
      <c r="Q20" s="44" t="s">
        <v>47</v>
      </c>
      <c r="R20" s="45">
        <f t="shared" ref="R20:S20" si="13">TIME(0,0,(3600*($O20-$O19)/(INDEX($T$5:$AB$6,MATCH(R$15,$S$5:$S$6,0),MATCH((CONCATENATE($P20,$Q20)),$T$4:$AB$4,0)))))</f>
        <v>4.9768518518518521E-4</v>
      </c>
      <c r="S20" s="45">
        <f t="shared" si="13"/>
        <v>6.2500000000000001E-4</v>
      </c>
      <c r="T20" s="1"/>
      <c r="U20" s="46"/>
      <c r="V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0.26429398148148148</v>
      </c>
      <c r="B21" s="40">
        <f t="shared" si="14"/>
        <v>0.33026620370370369</v>
      </c>
      <c r="C21" s="40">
        <f t="shared" si="14"/>
        <v>0.41012731481481479</v>
      </c>
      <c r="D21" s="40">
        <f t="shared" si="14"/>
        <v>0.49346064814814816</v>
      </c>
      <c r="E21" s="40">
        <f t="shared" si="14"/>
        <v>0.61846064814814805</v>
      </c>
      <c r="F21" s="41">
        <v>1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0.29624999999999996</v>
      </c>
      <c r="J21" s="40">
        <f t="shared" si="15"/>
        <v>0.35589120370370364</v>
      </c>
      <c r="K21" s="40">
        <f t="shared" si="15"/>
        <v>0.45249999999999996</v>
      </c>
      <c r="L21" s="40">
        <f t="shared" si="15"/>
        <v>0.52255787037037038</v>
      </c>
      <c r="M21" s="43">
        <f t="shared" si="15"/>
        <v>0.66083333333333349</v>
      </c>
      <c r="O21" s="5">
        <f t="shared" si="3"/>
        <v>14.799999999999999</v>
      </c>
      <c r="P21" s="44" t="s">
        <v>53</v>
      </c>
      <c r="Q21" s="44" t="s">
        <v>47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0.26518518518518519</v>
      </c>
      <c r="B22" s="40">
        <f t="shared" si="17"/>
        <v>0.3311574074074074</v>
      </c>
      <c r="C22" s="40">
        <f t="shared" si="17"/>
        <v>0.41101851851851851</v>
      </c>
      <c r="D22" s="40">
        <f t="shared" si="17"/>
        <v>0.49435185185185188</v>
      </c>
      <c r="E22" s="40">
        <f t="shared" si="17"/>
        <v>0.61935185185185171</v>
      </c>
      <c r="F22" s="41">
        <v>0.6</v>
      </c>
      <c r="G22" s="41">
        <v>6</v>
      </c>
      <c r="H22" s="42" t="s">
        <v>54</v>
      </c>
      <c r="I22" s="40">
        <f t="shared" ref="I22:M22" si="18">I23+TIME(0,0,(3600*($O23-$O22)/(INDEX($T$5:$AB$6,MATCH(I$15,$S$5:$S$6,0),MATCH(CONCATENATE($P23,$Q23),$T$4:$AB$4,0)))+$T$8))</f>
        <v>0.29535879629629624</v>
      </c>
      <c r="J22" s="40">
        <f t="shared" si="18"/>
        <v>0.35499999999999993</v>
      </c>
      <c r="K22" s="40">
        <f t="shared" si="18"/>
        <v>0.45160879629629624</v>
      </c>
      <c r="L22" s="40">
        <f t="shared" si="18"/>
        <v>0.52166666666666672</v>
      </c>
      <c r="M22" s="43">
        <f t="shared" si="18"/>
        <v>0.65994212962962984</v>
      </c>
      <c r="O22" s="5">
        <f t="shared" si="3"/>
        <v>15.399999999999999</v>
      </c>
      <c r="P22" s="44" t="s">
        <v>53</v>
      </c>
      <c r="Q22" s="44" t="s">
        <v>47</v>
      </c>
      <c r="R22" s="45">
        <f t="shared" ref="R22:S22" si="19">TIME(0,0,(3600*($O22-$O21)/(INDEX($T$5:$AB$6,MATCH(R$15,$S$5:$S$6,0),MATCH((CONCATENATE($P22,$Q22)),$T$4:$AB$4,0)))))</f>
        <v>4.9768518518518521E-4</v>
      </c>
      <c r="S22" s="45">
        <f t="shared" si="19"/>
        <v>6.2500000000000001E-4</v>
      </c>
      <c r="T22" s="1"/>
      <c r="U22" s="46"/>
      <c r="V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0.26590277777777777</v>
      </c>
      <c r="B23" s="40">
        <f t="shared" si="20"/>
        <v>0.33187499999999998</v>
      </c>
      <c r="C23" s="40">
        <f t="shared" si="20"/>
        <v>0.41173611111111108</v>
      </c>
      <c r="D23" s="40">
        <f t="shared" si="20"/>
        <v>0.49506944444444445</v>
      </c>
      <c r="E23" s="40">
        <f t="shared" si="20"/>
        <v>0.62006944444444434</v>
      </c>
      <c r="F23" s="41">
        <v>0.4</v>
      </c>
      <c r="G23" s="41">
        <v>7</v>
      </c>
      <c r="H23" s="42" t="s">
        <v>55</v>
      </c>
      <c r="I23" s="40">
        <f t="shared" ref="I23:M23" si="21">I24+TIME(0,0,(3600*($O24-$O23)/(INDEX($T$5:$AB$6,MATCH(I$15,$S$5:$S$6,0),MATCH(CONCATENATE($P24,$Q24),$T$4:$AB$4,0)))+$T$8))</f>
        <v>0.29464120370370367</v>
      </c>
      <c r="J23" s="40">
        <f t="shared" si="21"/>
        <v>0.35428240740740735</v>
      </c>
      <c r="K23" s="40">
        <f t="shared" si="21"/>
        <v>0.45089120370370367</v>
      </c>
      <c r="L23" s="40">
        <f t="shared" si="21"/>
        <v>0.52094907407407409</v>
      </c>
      <c r="M23" s="43">
        <f t="shared" si="21"/>
        <v>0.65922453703703721</v>
      </c>
      <c r="O23" s="5">
        <f t="shared" si="3"/>
        <v>15.799999999999999</v>
      </c>
      <c r="P23" s="44" t="s">
        <v>53</v>
      </c>
      <c r="Q23" s="44" t="s">
        <v>47</v>
      </c>
      <c r="R23" s="45">
        <f t="shared" ref="R23:S23" si="22">TIME(0,0,(3600*($O23-$O22)/(INDEX($T$5:$AB$6,MATCH(R$15,$S$5:$S$6,0),MATCH((CONCATENATE($P23,$Q23)),$T$4:$AB$4,0)))))</f>
        <v>3.2407407407407406E-4</v>
      </c>
      <c r="S23" s="45">
        <f t="shared" si="22"/>
        <v>4.1666666666666669E-4</v>
      </c>
      <c r="T23" s="1"/>
      <c r="U23" s="46"/>
      <c r="V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0.26762731481481478</v>
      </c>
      <c r="B24" s="40">
        <f t="shared" si="23"/>
        <v>0.33359953703703699</v>
      </c>
      <c r="C24" s="40">
        <f t="shared" si="23"/>
        <v>0.41346064814814809</v>
      </c>
      <c r="D24" s="40">
        <f t="shared" si="23"/>
        <v>0.49679398148148146</v>
      </c>
      <c r="E24" s="40">
        <f t="shared" si="23"/>
        <v>0.62179398148148135</v>
      </c>
      <c r="F24" s="41">
        <v>1.6</v>
      </c>
      <c r="G24" s="41">
        <v>8</v>
      </c>
      <c r="H24" s="42" t="s">
        <v>56</v>
      </c>
      <c r="I24" s="40">
        <f t="shared" ref="I24:M24" si="24">I25+TIME(0,0,(3600*($O25-$O24)/(INDEX($T$5:$AB$6,MATCH(I$15,$S$5:$S$6,0),MATCH(CONCATENATE($P25,$Q25),$T$4:$AB$4,0)))+$T$8))</f>
        <v>0.29291666666666666</v>
      </c>
      <c r="J24" s="40">
        <f t="shared" si="24"/>
        <v>0.35255787037037034</v>
      </c>
      <c r="K24" s="40">
        <f t="shared" si="24"/>
        <v>0.44916666666666666</v>
      </c>
      <c r="L24" s="40">
        <f t="shared" si="24"/>
        <v>0.51922453703703708</v>
      </c>
      <c r="M24" s="43">
        <f t="shared" si="24"/>
        <v>0.6575000000000002</v>
      </c>
      <c r="O24" s="5">
        <f t="shared" si="3"/>
        <v>17.399999999999999</v>
      </c>
      <c r="P24" s="44" t="s">
        <v>53</v>
      </c>
      <c r="Q24" s="44" t="s">
        <v>47</v>
      </c>
      <c r="R24" s="45">
        <f t="shared" ref="R24:S24" si="25">TIME(0,0,(3600*($O24-$O23)/(INDEX($T$5:$AB$6,MATCH(R$15,$S$5:$S$6,0),MATCH((CONCATENATE($P24,$Q24)),$T$4:$AB$4,0)))))</f>
        <v>1.3310185185185187E-3</v>
      </c>
      <c r="S24" s="45">
        <f t="shared" si="25"/>
        <v>1.6666666666666668E-3</v>
      </c>
      <c r="T24" s="1"/>
      <c r="U24" s="46"/>
      <c r="V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0.26885416666666662</v>
      </c>
      <c r="B25" s="40">
        <f t="shared" si="26"/>
        <v>0.33482638888888883</v>
      </c>
      <c r="C25" s="40">
        <f t="shared" si="26"/>
        <v>0.41468749999999993</v>
      </c>
      <c r="D25" s="40">
        <f t="shared" si="26"/>
        <v>0.4980208333333333</v>
      </c>
      <c r="E25" s="40">
        <f t="shared" si="26"/>
        <v>0.62302083333333325</v>
      </c>
      <c r="F25" s="41">
        <v>1</v>
      </c>
      <c r="G25" s="41">
        <v>9</v>
      </c>
      <c r="H25" s="42" t="s">
        <v>57</v>
      </c>
      <c r="I25" s="40">
        <f t="shared" ref="I25:M25" si="27">I26+TIME(0,0,(3600*($O26-$O25)/(INDEX($T$5:$AB$6,MATCH(I$15,$S$5:$S$6,0),MATCH(CONCATENATE($P26,$Q26),$T$4:$AB$4,0)))+$T$8))</f>
        <v>0.29168981481481482</v>
      </c>
      <c r="J25" s="40">
        <f t="shared" si="27"/>
        <v>0.3513310185185185</v>
      </c>
      <c r="K25" s="40">
        <f t="shared" si="27"/>
        <v>0.44793981481481482</v>
      </c>
      <c r="L25" s="40">
        <f t="shared" si="27"/>
        <v>0.51799768518518519</v>
      </c>
      <c r="M25" s="43">
        <f t="shared" si="27"/>
        <v>0.6562731481481483</v>
      </c>
      <c r="O25" s="5">
        <f t="shared" si="3"/>
        <v>18.399999999999999</v>
      </c>
      <c r="P25" s="44" t="s">
        <v>53</v>
      </c>
      <c r="Q25" s="44" t="s">
        <v>47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/>
      <c r="V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0.26957175925925919</v>
      </c>
      <c r="B26" s="40">
        <f t="shared" si="29"/>
        <v>0.3355439814814814</v>
      </c>
      <c r="C26" s="40">
        <f t="shared" si="29"/>
        <v>0.41540509259259251</v>
      </c>
      <c r="D26" s="40">
        <f t="shared" si="29"/>
        <v>0.49873842592592588</v>
      </c>
      <c r="E26" s="40">
        <f t="shared" si="29"/>
        <v>0.62373842592592588</v>
      </c>
      <c r="F26" s="41">
        <v>0.4</v>
      </c>
      <c r="G26" s="41">
        <v>10</v>
      </c>
      <c r="H26" s="42" t="s">
        <v>58</v>
      </c>
      <c r="I26" s="40">
        <f t="shared" ref="I26:M26" si="30">I27+TIME(0,0,(3600*($O27-$O26)/(INDEX($T$5:$AB$6,MATCH(I$15,$S$5:$S$6,0),MATCH(CONCATENATE($P27,$Q27),$T$4:$AB$4,0)))+$T$8))</f>
        <v>0.29097222222222224</v>
      </c>
      <c r="J26" s="40">
        <f t="shared" si="30"/>
        <v>0.35061342592592593</v>
      </c>
      <c r="K26" s="40">
        <f t="shared" si="30"/>
        <v>0.44722222222222224</v>
      </c>
      <c r="L26" s="40">
        <f t="shared" si="30"/>
        <v>0.51728009259259256</v>
      </c>
      <c r="M26" s="43">
        <f t="shared" si="30"/>
        <v>0.65555555555555567</v>
      </c>
      <c r="O26" s="5">
        <f t="shared" si="3"/>
        <v>18.799999999999997</v>
      </c>
      <c r="P26" s="44" t="s">
        <v>53</v>
      </c>
      <c r="Q26" s="44" t="s">
        <v>47</v>
      </c>
      <c r="R26" s="45">
        <f t="shared" ref="R26:S26" si="31">TIME(0,0,(3600*($O26-$O25)/(INDEX($T$5:$AB$6,MATCH(R$15,$S$5:$S$6,0),MATCH((CONCATENATE($P26,$Q26)),$T$4:$AB$4,0)))))</f>
        <v>3.2407407407407406E-4</v>
      </c>
      <c r="S26" s="45">
        <f t="shared" si="31"/>
        <v>4.1666666666666669E-4</v>
      </c>
      <c r="T26" s="1"/>
      <c r="U26" s="46"/>
      <c r="V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0.27296296296296291</v>
      </c>
      <c r="B27" s="40">
        <f t="shared" si="32"/>
        <v>0.33893518518518512</v>
      </c>
      <c r="C27" s="40">
        <f t="shared" si="32"/>
        <v>0.41879629629629622</v>
      </c>
      <c r="D27" s="40">
        <f t="shared" si="32"/>
        <v>0.50212962962962959</v>
      </c>
      <c r="E27" s="40">
        <f t="shared" si="32"/>
        <v>0.62712962962962959</v>
      </c>
      <c r="F27" s="41">
        <v>3.6</v>
      </c>
      <c r="G27" s="41">
        <v>11</v>
      </c>
      <c r="H27" s="42" t="s">
        <v>59</v>
      </c>
      <c r="I27" s="40">
        <f t="shared" ref="I27:I29" si="33">I28+TIME(0,0,(3600*($O28-$O27)/(INDEX($T$5:$AB$6,MATCH(I$15,$S$5:$S$6,0),MATCH(CONCATENATE($P28,$Q28),$T$4:$AB$4,0)))+$T$8))</f>
        <v>0.28758101851851853</v>
      </c>
      <c r="J27" s="47">
        <v>0.34722222222222221</v>
      </c>
      <c r="K27" s="40">
        <f t="shared" ref="K27:K29" si="34">K28+TIME(0,0,(3600*($O28-$O27)/(INDEX($T$5:$AB$6,MATCH(K$15,$S$5:$S$6,0),MATCH(CONCATENATE($P28,$Q28),$T$4:$AB$4,0)))+$T$8))</f>
        <v>0.44383101851851853</v>
      </c>
      <c r="L27" s="47">
        <v>0.51388888888888884</v>
      </c>
      <c r="M27" s="43">
        <f t="shared" ref="M27:M29" si="35">M28+TIME(0,0,(3600*($O28-$O27)/(INDEX($T$5:$AB$6,MATCH(M$15,$S$5:$S$6,0),MATCH(CONCATENATE($P28,$Q28),$T$4:$AB$4,0)))+$T$8))</f>
        <v>0.65216435185185195</v>
      </c>
      <c r="O27" s="5">
        <f t="shared" si="3"/>
        <v>22.4</v>
      </c>
      <c r="P27" s="44" t="s">
        <v>53</v>
      </c>
      <c r="Q27" s="44" t="s">
        <v>60</v>
      </c>
      <c r="R27" s="45">
        <f t="shared" ref="R27:S27" si="36">TIME(0,0,(3600*($O27-$O26)/(INDEX($T$5:$AB$6,MATCH(R$15,$S$5:$S$6,0),MATCH((CONCATENATE($P27,$Q27)),$T$4:$AB$4,0)))))</f>
        <v>2.9976851851851848E-3</v>
      </c>
      <c r="S27" s="45">
        <f t="shared" si="36"/>
        <v>3.7500000000000003E-3</v>
      </c>
      <c r="T27" s="1"/>
      <c r="U27" s="46"/>
      <c r="V27" s="1"/>
    </row>
    <row r="28" spans="1:23" ht="13.5" customHeight="1" x14ac:dyDescent="0.25">
      <c r="A28" s="39">
        <f t="shared" ref="A28:A30" si="37">A27+TIME(0,0,(3600*($O28-$O27)/(INDEX($T$5:$AB$6,MATCH(A$15,$S$5:$S$6,0),MATCH(CONCATENATE($P28,$Q28),$T$4:$AB$4,0)))+$T$8))</f>
        <v>0.27526620370370364</v>
      </c>
      <c r="B28" s="40"/>
      <c r="C28" s="40">
        <f t="shared" ref="C28:C30" si="38">C27+TIME(0,0,(3600*($O28-$O27)/(INDEX($T$5:$AB$6,MATCH(C$15,$S$5:$S$6,0),MATCH(CONCATENATE($P28,$Q28),$T$4:$AB$4,0)))+$T$8))</f>
        <v>0.42109953703703695</v>
      </c>
      <c r="D28" s="40"/>
      <c r="E28" s="40">
        <f t="shared" ref="E28:E30" si="39">E27+TIME(0,0,(3600*($O28-$O27)/(INDEX($T$5:$AB$6,MATCH(E$15,$S$5:$S$6,0),MATCH(CONCATENATE($P28,$Q28),$T$4:$AB$4,0)))+$T$8))</f>
        <v>0.62943287037037032</v>
      </c>
      <c r="F28" s="41">
        <v>2.2999999999999998</v>
      </c>
      <c r="G28" s="41">
        <v>12</v>
      </c>
      <c r="H28" s="42" t="s">
        <v>61</v>
      </c>
      <c r="I28" s="40">
        <f t="shared" si="33"/>
        <v>0.2852777777777778</v>
      </c>
      <c r="J28" s="40"/>
      <c r="K28" s="40">
        <f t="shared" si="34"/>
        <v>0.4415277777777778</v>
      </c>
      <c r="L28" s="40"/>
      <c r="M28" s="43">
        <f t="shared" si="35"/>
        <v>0.64986111111111122</v>
      </c>
      <c r="O28" s="5">
        <f t="shared" si="3"/>
        <v>24.7</v>
      </c>
      <c r="P28" s="44" t="s">
        <v>53</v>
      </c>
      <c r="Q28" s="44" t="s">
        <v>60</v>
      </c>
      <c r="R28" s="45">
        <f t="shared" ref="R28:S28" si="40">TIME(0,0,(3600*($O28-$O27)/(INDEX($T$5:$AB$6,MATCH(R$15,$S$5:$S$6,0),MATCH((CONCATENATE($P28,$Q28)),$T$4:$AB$4,0)))))</f>
        <v>1.9097222222222222E-3</v>
      </c>
      <c r="S28" s="45">
        <f t="shared" si="40"/>
        <v>2.3958333333333336E-3</v>
      </c>
      <c r="T28" s="1"/>
      <c r="U28" s="46"/>
      <c r="V28" s="1"/>
      <c r="W28" s="1"/>
    </row>
    <row r="29" spans="1:23" ht="13.5" customHeight="1" x14ac:dyDescent="0.25">
      <c r="A29" s="39">
        <f t="shared" si="37"/>
        <v>0.27751157407407401</v>
      </c>
      <c r="B29" s="40"/>
      <c r="C29" s="40">
        <f t="shared" si="38"/>
        <v>0.42334490740740732</v>
      </c>
      <c r="D29" s="40"/>
      <c r="E29" s="40">
        <f t="shared" si="39"/>
        <v>0.63167824074074075</v>
      </c>
      <c r="F29" s="41">
        <v>2</v>
      </c>
      <c r="G29" s="41">
        <v>13</v>
      </c>
      <c r="H29" s="42" t="s">
        <v>62</v>
      </c>
      <c r="I29" s="40">
        <f t="shared" si="33"/>
        <v>0.28303240740740743</v>
      </c>
      <c r="J29" s="40"/>
      <c r="K29" s="40">
        <f t="shared" si="34"/>
        <v>0.43928240740740743</v>
      </c>
      <c r="L29" s="40"/>
      <c r="M29" s="43">
        <f t="shared" si="35"/>
        <v>0.6476157407407408</v>
      </c>
      <c r="O29" s="5">
        <f t="shared" si="3"/>
        <v>26.7</v>
      </c>
      <c r="P29" s="44" t="s">
        <v>63</v>
      </c>
      <c r="Q29" s="44" t="s">
        <v>60</v>
      </c>
      <c r="R29" s="45">
        <f t="shared" ref="R29:S29" si="41">TIME(0,0,(3600*($O29-$O28)/(INDEX($T$5:$AB$6,MATCH(R$15,$S$5:$S$6,0),MATCH((CONCATENATE($P29,$Q29)),$T$4:$AB$4,0)))))</f>
        <v>1.8518518518518517E-3</v>
      </c>
      <c r="S29" s="45">
        <f t="shared" si="41"/>
        <v>2.3726851851851851E-3</v>
      </c>
      <c r="T29" s="1"/>
      <c r="U29" s="46"/>
      <c r="V29" s="1"/>
      <c r="W29" s="1"/>
    </row>
    <row r="30" spans="1:23" ht="13.5" customHeight="1" x14ac:dyDescent="0.25">
      <c r="A30" s="39">
        <f t="shared" si="37"/>
        <v>0.27929398148148143</v>
      </c>
      <c r="B30" s="40"/>
      <c r="C30" s="40">
        <f t="shared" si="38"/>
        <v>0.42512731481481475</v>
      </c>
      <c r="D30" s="40"/>
      <c r="E30" s="40">
        <f t="shared" si="39"/>
        <v>0.63346064814814818</v>
      </c>
      <c r="F30" s="41">
        <v>1.5</v>
      </c>
      <c r="G30" s="41">
        <v>14</v>
      </c>
      <c r="H30" s="42" t="s">
        <v>64</v>
      </c>
      <c r="I30" s="47">
        <v>0.28125</v>
      </c>
      <c r="J30" s="47"/>
      <c r="K30" s="47">
        <v>0.4375</v>
      </c>
      <c r="L30" s="47"/>
      <c r="M30" s="48">
        <v>0.64583333333333337</v>
      </c>
      <c r="O30" s="5">
        <f t="shared" si="3"/>
        <v>28.2</v>
      </c>
      <c r="P30" s="44" t="s">
        <v>63</v>
      </c>
      <c r="Q30" s="44" t="s">
        <v>60</v>
      </c>
      <c r="R30" s="45">
        <f t="shared" ref="R30:S30" si="42">TIME(0,0,(3600*($O30-$O29)/(INDEX($T$5:$AB$6,MATCH(R$15,$S$5:$S$6,0),MATCH((CONCATENATE($P30,$Q30)),$T$4:$AB$4,0)))))</f>
        <v>1.3888888888888889E-3</v>
      </c>
      <c r="S30" s="45">
        <f t="shared" si="42"/>
        <v>1.7824074074074077E-3</v>
      </c>
      <c r="T30" s="1"/>
      <c r="U30" s="46"/>
      <c r="V30" s="1"/>
      <c r="W30" s="1"/>
    </row>
    <row r="31" spans="1:23" ht="13.5" customHeight="1" x14ac:dyDescent="0.25">
      <c r="A31" s="39"/>
      <c r="B31" s="40"/>
      <c r="C31" s="40"/>
      <c r="D31" s="40"/>
      <c r="E31" s="40"/>
      <c r="F31" s="41"/>
      <c r="G31" s="41"/>
      <c r="H31" s="42"/>
      <c r="I31" s="40"/>
      <c r="J31" s="40"/>
      <c r="K31" s="40"/>
      <c r="L31" s="40"/>
      <c r="M31" s="43"/>
      <c r="R31" s="45"/>
      <c r="S31" s="45"/>
      <c r="T31" s="1"/>
      <c r="U31" s="46"/>
      <c r="V31" s="1"/>
      <c r="W31" s="1"/>
    </row>
    <row r="32" spans="1:23" ht="13.5" customHeight="1" x14ac:dyDescent="0.2">
      <c r="A32" s="49" t="s">
        <v>65</v>
      </c>
      <c r="B32" s="50" t="s">
        <v>66</v>
      </c>
      <c r="C32" s="50" t="s">
        <v>65</v>
      </c>
      <c r="D32" s="50" t="s">
        <v>66</v>
      </c>
      <c r="E32" s="50" t="s">
        <v>65</v>
      </c>
      <c r="F32" s="50"/>
      <c r="G32" s="50"/>
      <c r="H32" s="51"/>
      <c r="I32" s="52" t="s">
        <v>65</v>
      </c>
      <c r="J32" s="50" t="s">
        <v>66</v>
      </c>
      <c r="K32" s="52" t="s">
        <v>65</v>
      </c>
      <c r="L32" s="50" t="s">
        <v>66</v>
      </c>
      <c r="M32" s="53" t="s">
        <v>65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5">
      <c r="A34" s="60" t="s">
        <v>29</v>
      </c>
      <c r="B34" s="61"/>
      <c r="C34" s="61"/>
      <c r="D34" s="61"/>
      <c r="E34" s="61"/>
      <c r="F34" s="15" t="s">
        <v>30</v>
      </c>
      <c r="G34" s="16" t="s">
        <v>31</v>
      </c>
      <c r="H34" s="16" t="s">
        <v>32</v>
      </c>
      <c r="I34" s="62" t="s">
        <v>33</v>
      </c>
      <c r="J34" s="63"/>
      <c r="K34" s="63"/>
      <c r="L34" s="63"/>
      <c r="M34" s="64"/>
    </row>
    <row r="35" spans="1:13" ht="13.5" customHeight="1" x14ac:dyDescent="0.25">
      <c r="A35" s="62" t="s">
        <v>34</v>
      </c>
      <c r="B35" s="63"/>
      <c r="C35" s="63"/>
      <c r="D35" s="63"/>
      <c r="E35" s="64"/>
      <c r="F35" s="18"/>
      <c r="G35" s="19" t="s">
        <v>35</v>
      </c>
      <c r="H35" s="20" t="s">
        <v>36</v>
      </c>
      <c r="I35" s="62" t="s">
        <v>34</v>
      </c>
      <c r="J35" s="63"/>
      <c r="K35" s="63"/>
      <c r="L35" s="63"/>
      <c r="M35" s="64"/>
    </row>
    <row r="36" spans="1:13" ht="13.5" customHeight="1" x14ac:dyDescent="0.25">
      <c r="A36" s="21" t="s">
        <v>67</v>
      </c>
      <c r="B36" s="22" t="s">
        <v>68</v>
      </c>
      <c r="C36" s="22"/>
      <c r="D36" s="22"/>
      <c r="E36" s="22"/>
      <c r="F36" s="23"/>
      <c r="G36" s="23"/>
      <c r="H36" s="22"/>
      <c r="I36" s="22" t="s">
        <v>67</v>
      </c>
      <c r="J36" s="22" t="s">
        <v>68</v>
      </c>
      <c r="K36" s="22"/>
      <c r="L36" s="22"/>
      <c r="M36" s="24"/>
    </row>
    <row r="37" spans="1:13" ht="13.5" customHeight="1" x14ac:dyDescent="0.25">
      <c r="A37" s="26" t="s">
        <v>23</v>
      </c>
      <c r="B37" s="27" t="s">
        <v>23</v>
      </c>
      <c r="C37" s="27"/>
      <c r="D37" s="27"/>
      <c r="E37" s="27"/>
      <c r="F37" s="28"/>
      <c r="G37" s="28"/>
      <c r="H37" s="29"/>
      <c r="I37" s="27" t="s">
        <v>23</v>
      </c>
      <c r="J37" s="27" t="s">
        <v>23</v>
      </c>
      <c r="K37" s="27"/>
      <c r="L37" s="27"/>
      <c r="M37" s="30"/>
    </row>
    <row r="38" spans="1:13" ht="13.5" customHeight="1" x14ac:dyDescent="0.2">
      <c r="A38" s="31">
        <v>0.69444444444444442</v>
      </c>
      <c r="B38" s="32">
        <v>0.77083333333333337</v>
      </c>
      <c r="C38" s="32"/>
      <c r="D38" s="32"/>
      <c r="E38" s="32"/>
      <c r="F38" s="33">
        <v>0</v>
      </c>
      <c r="G38" s="33">
        <v>0</v>
      </c>
      <c r="H38" s="34" t="s">
        <v>46</v>
      </c>
      <c r="I38" s="35">
        <f t="shared" ref="I38:J38" si="43">I39+TIME(0,0,(3600*($O17-$O16)/(INDEX($T$5:$AB$6,MATCH(I$37,$S$5:$S$6,0),MATCH(CONCATENATE($P17,$Q17),$T$4:$AB$4,0)))+$T$8))</f>
        <v>0.75212962962962959</v>
      </c>
      <c r="J38" s="35">
        <f t="shared" si="43"/>
        <v>0.84179398148148166</v>
      </c>
      <c r="K38" s="35"/>
      <c r="L38" s="35"/>
      <c r="M38" s="36"/>
    </row>
    <row r="39" spans="1:13" ht="13.5" customHeight="1" x14ac:dyDescent="0.2">
      <c r="A39" s="39">
        <f t="shared" ref="A39:B39" si="44">A38+TIME(0,0,(3600*($O17-$O16)/(INDEX($T$5:$AB$6,MATCH(A$37,$S$5:$S$6,0),MATCH(CONCATENATE($P17,$Q17),$T$4:$AB$4,0)))+$T$8))</f>
        <v>0.70450231481481485</v>
      </c>
      <c r="B39" s="40">
        <f t="shared" si="44"/>
        <v>0.78089120370370368</v>
      </c>
      <c r="C39" s="40"/>
      <c r="D39" s="40"/>
      <c r="E39" s="40"/>
      <c r="F39" s="41">
        <v>11.6</v>
      </c>
      <c r="G39" s="41">
        <v>1</v>
      </c>
      <c r="H39" s="42" t="s">
        <v>48</v>
      </c>
      <c r="I39" s="40">
        <f t="shared" ref="I39:J39" si="45">I40+TIME(0,0,(3600*($O18-$O17)/(INDEX($T$5:$AB$6,MATCH(I$37,$S$5:$S$6,0),MATCH(CONCATENATE($P18,$Q18),$T$4:$AB$4,0)))+$T$8))</f>
        <v>0.74207175925925928</v>
      </c>
      <c r="J39" s="40">
        <f t="shared" si="45"/>
        <v>0.83173611111111123</v>
      </c>
      <c r="K39" s="40"/>
      <c r="L39" s="40"/>
      <c r="M39" s="43"/>
    </row>
    <row r="40" spans="1:13" ht="13.5" customHeight="1" x14ac:dyDescent="0.2">
      <c r="A40" s="39">
        <f t="shared" ref="A40:B40" si="46">A39+TIME(0,0,(3600*($O18-$O17)/(INDEX($T$5:$AB$6,MATCH(A$37,$S$5:$S$6,0),MATCH(CONCATENATE($P18,$Q18),$T$4:$AB$4,0)))+$T$8))</f>
        <v>0.70572916666666674</v>
      </c>
      <c r="B40" s="40">
        <f t="shared" si="46"/>
        <v>0.78211805555555558</v>
      </c>
      <c r="C40" s="40"/>
      <c r="D40" s="40"/>
      <c r="E40" s="40"/>
      <c r="F40" s="41">
        <v>1</v>
      </c>
      <c r="G40" s="41">
        <v>2</v>
      </c>
      <c r="H40" s="42" t="s">
        <v>49</v>
      </c>
      <c r="I40" s="40">
        <f t="shared" ref="I40:J40" si="47">I41+TIME(0,0,(3600*($O19-$O18)/(INDEX($T$5:$AB$6,MATCH(I$37,$S$5:$S$6,0),MATCH(CONCATENATE($P19,$Q19),$T$4:$AB$4,0)))+$T$8))</f>
        <v>0.74084490740740738</v>
      </c>
      <c r="J40" s="40">
        <f t="shared" si="47"/>
        <v>0.83050925925925934</v>
      </c>
      <c r="K40" s="40"/>
      <c r="L40" s="40"/>
      <c r="M40" s="43"/>
    </row>
    <row r="41" spans="1:13" ht="13.5" customHeight="1" x14ac:dyDescent="0.2">
      <c r="A41" s="39">
        <f t="shared" ref="A41:B41" si="48">A40+TIME(0,0,(3600*($O19-$O18)/(INDEX($T$5:$AB$6,MATCH(A$37,$S$5:$S$6,0),MATCH(CONCATENATE($P19,$Q19),$T$4:$AB$4,0)))+$T$8))</f>
        <v>0.7066203703703704</v>
      </c>
      <c r="B41" s="40">
        <f t="shared" si="48"/>
        <v>0.78300925925925924</v>
      </c>
      <c r="C41" s="40"/>
      <c r="D41" s="40"/>
      <c r="E41" s="40"/>
      <c r="F41" s="41">
        <v>0.6</v>
      </c>
      <c r="G41" s="41">
        <v>3</v>
      </c>
      <c r="H41" s="42" t="s">
        <v>50</v>
      </c>
      <c r="I41" s="40">
        <f t="shared" ref="I41:J41" si="49">I42+TIME(0,0,(3600*($O20-$O19)/(INDEX($T$5:$AB$6,MATCH(I$37,$S$5:$S$6,0),MATCH(CONCATENATE($P20,$Q20),$T$4:$AB$4,0)))+$T$8))</f>
        <v>0.73995370370370372</v>
      </c>
      <c r="J41" s="40">
        <f t="shared" si="49"/>
        <v>0.82961805555555568</v>
      </c>
      <c r="K41" s="40"/>
      <c r="L41" s="40"/>
      <c r="M41" s="43"/>
    </row>
    <row r="42" spans="1:13" ht="13.5" customHeight="1" x14ac:dyDescent="0.2">
      <c r="A42" s="39">
        <f t="shared" ref="A42:B42" si="50">A41+TIME(0,0,(3600*($O20-$O19)/(INDEX($T$5:$AB$6,MATCH(A$37,$S$5:$S$6,0),MATCH(CONCATENATE($P20,$Q20),$T$4:$AB$4,0)))+$T$8))</f>
        <v>0.70751157407407406</v>
      </c>
      <c r="B42" s="40">
        <f t="shared" si="50"/>
        <v>0.7839004629629629</v>
      </c>
      <c r="C42" s="40"/>
      <c r="D42" s="40"/>
      <c r="E42" s="40"/>
      <c r="F42" s="41">
        <v>0.6</v>
      </c>
      <c r="G42" s="41">
        <v>4</v>
      </c>
      <c r="H42" s="42" t="s">
        <v>51</v>
      </c>
      <c r="I42" s="40">
        <f t="shared" ref="I42:J42" si="51">I43+TIME(0,0,(3600*($O21-$O20)/(INDEX($T$5:$AB$6,MATCH(I$37,$S$5:$S$6,0),MATCH(CONCATENATE($P21,$Q21),$T$4:$AB$4,0)))+$T$8))</f>
        <v>0.73906250000000007</v>
      </c>
      <c r="J42" s="40">
        <f t="shared" si="51"/>
        <v>0.82872685185185202</v>
      </c>
      <c r="K42" s="40"/>
      <c r="L42" s="40"/>
      <c r="M42" s="43"/>
    </row>
    <row r="43" spans="1:13" ht="13.5" customHeight="1" x14ac:dyDescent="0.2">
      <c r="A43" s="39">
        <f t="shared" ref="A43:B43" si="52">A42+TIME(0,0,(3600*($O21-$O20)/(INDEX($T$5:$AB$6,MATCH(A$37,$S$5:$S$6,0),MATCH(CONCATENATE($P21,$Q21),$T$4:$AB$4,0)))+$T$8))</f>
        <v>0.70873842592592595</v>
      </c>
      <c r="B43" s="40">
        <f t="shared" si="52"/>
        <v>0.78512731481481479</v>
      </c>
      <c r="C43" s="40"/>
      <c r="D43" s="40"/>
      <c r="E43" s="40"/>
      <c r="F43" s="41">
        <v>1</v>
      </c>
      <c r="G43" s="41">
        <v>5</v>
      </c>
      <c r="H43" s="42" t="s">
        <v>52</v>
      </c>
      <c r="I43" s="40">
        <f t="shared" ref="I43:J43" si="53">I44+TIME(0,0,(3600*($O22-$O21)/(INDEX($T$5:$AB$6,MATCH(I$37,$S$5:$S$6,0),MATCH(CONCATENATE($P22,$Q22),$T$4:$AB$4,0)))+$T$8))</f>
        <v>0.73783564814814817</v>
      </c>
      <c r="J43" s="40">
        <f t="shared" si="53"/>
        <v>0.82750000000000012</v>
      </c>
      <c r="K43" s="40"/>
      <c r="L43" s="40"/>
      <c r="M43" s="43"/>
    </row>
    <row r="44" spans="1:13" ht="13.5" customHeight="1" x14ac:dyDescent="0.2">
      <c r="A44" s="39">
        <f t="shared" ref="A44:B44" si="54">A43+TIME(0,0,(3600*($O22-$O21)/(INDEX($T$5:$AB$6,MATCH(A$37,$S$5:$S$6,0),MATCH(CONCATENATE($P22,$Q22),$T$4:$AB$4,0)))+$T$8))</f>
        <v>0.70962962962962961</v>
      </c>
      <c r="B44" s="40">
        <f t="shared" si="54"/>
        <v>0.78601851851851845</v>
      </c>
      <c r="C44" s="40"/>
      <c r="D44" s="40"/>
      <c r="E44" s="40"/>
      <c r="F44" s="41">
        <v>0.6</v>
      </c>
      <c r="G44" s="41">
        <v>6</v>
      </c>
      <c r="H44" s="42" t="s">
        <v>54</v>
      </c>
      <c r="I44" s="40">
        <f t="shared" ref="I44:J44" si="55">I45+TIME(0,0,(3600*($O23-$O22)/(INDEX($T$5:$AB$6,MATCH(I$37,$S$5:$S$6,0),MATCH(CONCATENATE($P23,$Q23),$T$4:$AB$4,0)))+$T$8))</f>
        <v>0.73694444444444451</v>
      </c>
      <c r="J44" s="40">
        <f t="shared" si="55"/>
        <v>0.82660879629629647</v>
      </c>
      <c r="K44" s="40"/>
      <c r="L44" s="40"/>
      <c r="M44" s="43"/>
    </row>
    <row r="45" spans="1:13" ht="13.5" customHeight="1" x14ac:dyDescent="0.2">
      <c r="A45" s="39">
        <f t="shared" ref="A45:B45" si="56">A44+TIME(0,0,(3600*($O23-$O22)/(INDEX($T$5:$AB$6,MATCH(A$37,$S$5:$S$6,0),MATCH(CONCATENATE($P23,$Q23),$T$4:$AB$4,0)))+$T$8))</f>
        <v>0.71034722222222224</v>
      </c>
      <c r="B45" s="40">
        <f t="shared" si="56"/>
        <v>0.78673611111111108</v>
      </c>
      <c r="C45" s="40"/>
      <c r="D45" s="40"/>
      <c r="E45" s="40"/>
      <c r="F45" s="41">
        <v>0.4</v>
      </c>
      <c r="G45" s="41">
        <v>7</v>
      </c>
      <c r="H45" s="42" t="s">
        <v>55</v>
      </c>
      <c r="I45" s="40">
        <f t="shared" ref="I45:J45" si="57">I46+TIME(0,0,(3600*($O24-$O23)/(INDEX($T$5:$AB$6,MATCH(I$37,$S$5:$S$6,0),MATCH(CONCATENATE($P24,$Q24),$T$4:$AB$4,0)))+$T$8))</f>
        <v>0.73622685185185188</v>
      </c>
      <c r="J45" s="40">
        <f t="shared" si="57"/>
        <v>0.82589120370370384</v>
      </c>
      <c r="K45" s="40"/>
      <c r="L45" s="40"/>
      <c r="M45" s="43"/>
    </row>
    <row r="46" spans="1:13" ht="13.5" customHeight="1" x14ac:dyDescent="0.2">
      <c r="A46" s="39">
        <f t="shared" ref="A46:B46" si="58">A45+TIME(0,0,(3600*($O24-$O23)/(INDEX($T$5:$AB$6,MATCH(A$37,$S$5:$S$6,0),MATCH(CONCATENATE($P24,$Q24),$T$4:$AB$4,0)))+$T$8))</f>
        <v>0.71207175925925925</v>
      </c>
      <c r="B46" s="40">
        <f t="shared" si="58"/>
        <v>0.78846064814814809</v>
      </c>
      <c r="C46" s="40"/>
      <c r="D46" s="40"/>
      <c r="E46" s="40"/>
      <c r="F46" s="41">
        <v>1.6</v>
      </c>
      <c r="G46" s="41">
        <v>8</v>
      </c>
      <c r="H46" s="42" t="s">
        <v>56</v>
      </c>
      <c r="I46" s="40">
        <f t="shared" ref="I46:J46" si="59">I47+TIME(0,0,(3600*($O25-$O24)/(INDEX($T$5:$AB$6,MATCH(I$37,$S$5:$S$6,0),MATCH(CONCATENATE($P25,$Q25),$T$4:$AB$4,0)))+$T$8))</f>
        <v>0.73450231481481487</v>
      </c>
      <c r="J46" s="40">
        <f t="shared" si="59"/>
        <v>0.82416666666666683</v>
      </c>
      <c r="K46" s="40"/>
      <c r="L46" s="40"/>
      <c r="M46" s="43"/>
    </row>
    <row r="47" spans="1:13" ht="13.5" customHeight="1" x14ac:dyDescent="0.2">
      <c r="A47" s="39">
        <f t="shared" ref="A47:B47" si="60">A46+TIME(0,0,(3600*($O25-$O24)/(INDEX($T$5:$AB$6,MATCH(A$37,$S$5:$S$6,0),MATCH(CONCATENATE($P25,$Q25),$T$4:$AB$4,0)))+$T$8))</f>
        <v>0.71329861111111115</v>
      </c>
      <c r="B47" s="40">
        <f t="shared" si="60"/>
        <v>0.78968749999999999</v>
      </c>
      <c r="C47" s="40"/>
      <c r="D47" s="40"/>
      <c r="E47" s="40"/>
      <c r="F47" s="41">
        <v>1</v>
      </c>
      <c r="G47" s="41">
        <v>9</v>
      </c>
      <c r="H47" s="42" t="s">
        <v>57</v>
      </c>
      <c r="I47" s="40">
        <f t="shared" ref="I47:J47" si="61">I48+TIME(0,0,(3600*($O26-$O25)/(INDEX($T$5:$AB$6,MATCH(I$37,$S$5:$S$6,0),MATCH(CONCATENATE($P26,$Q26),$T$4:$AB$4,0)))+$T$8))</f>
        <v>0.73327546296296298</v>
      </c>
      <c r="J47" s="40">
        <f t="shared" si="61"/>
        <v>0.82293981481481493</v>
      </c>
      <c r="K47" s="40"/>
      <c r="L47" s="40"/>
      <c r="M47" s="43"/>
    </row>
    <row r="48" spans="1:13" ht="13.5" customHeight="1" x14ac:dyDescent="0.2">
      <c r="A48" s="39">
        <f t="shared" ref="A48:B48" si="62">A47+TIME(0,0,(3600*($O26-$O25)/(INDEX($T$5:$AB$6,MATCH(A$37,$S$5:$S$6,0),MATCH(CONCATENATE($P26,$Q26),$T$4:$AB$4,0)))+$T$8))</f>
        <v>0.71401620370370378</v>
      </c>
      <c r="B48" s="40">
        <f t="shared" si="62"/>
        <v>0.79040509259259262</v>
      </c>
      <c r="C48" s="40"/>
      <c r="D48" s="40"/>
      <c r="E48" s="40"/>
      <c r="F48" s="41">
        <v>0.4</v>
      </c>
      <c r="G48" s="41">
        <v>10</v>
      </c>
      <c r="H48" s="42" t="s">
        <v>58</v>
      </c>
      <c r="I48" s="40">
        <f t="shared" ref="I48:J48" si="63">I49+TIME(0,0,(3600*($O27-$O26)/(INDEX($T$5:$AB$6,MATCH(I$37,$S$5:$S$6,0),MATCH(CONCATENATE($P27,$Q27),$T$4:$AB$4,0)))+$T$8))</f>
        <v>0.73255787037037035</v>
      </c>
      <c r="J48" s="40">
        <f t="shared" si="63"/>
        <v>0.8222222222222223</v>
      </c>
      <c r="K48" s="40"/>
      <c r="L48" s="40"/>
      <c r="M48" s="43"/>
    </row>
    <row r="49" spans="1:28" ht="13.5" customHeight="1" x14ac:dyDescent="0.2">
      <c r="A49" s="39">
        <f t="shared" ref="A49:B49" si="64">A48+TIME(0,0,(3600*($O27-$O26)/(INDEX($T$5:$AB$6,MATCH(A$37,$S$5:$S$6,0),MATCH(CONCATENATE($P27,$Q27),$T$4:$AB$4,0)))+$T$8))</f>
        <v>0.71740740740740749</v>
      </c>
      <c r="B49" s="40">
        <f t="shared" si="64"/>
        <v>0.79379629629629633</v>
      </c>
      <c r="C49" s="40"/>
      <c r="D49" s="40"/>
      <c r="E49" s="40"/>
      <c r="F49" s="41">
        <v>3.6</v>
      </c>
      <c r="G49" s="41">
        <v>11</v>
      </c>
      <c r="H49" s="42" t="s">
        <v>59</v>
      </c>
      <c r="I49" s="47">
        <v>0.72916666666666663</v>
      </c>
      <c r="J49" s="40">
        <f t="shared" ref="J49:J51" si="65">J50+TIME(0,0,(3600*($O28-$O27)/(INDEX($T$5:$AB$6,MATCH(J$37,$S$5:$S$6,0),MATCH(CONCATENATE($P28,$Q28),$T$4:$AB$4,0)))+$T$8))</f>
        <v>0.81883101851851858</v>
      </c>
      <c r="K49" s="40"/>
      <c r="L49" s="40"/>
      <c r="M49" s="4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9"/>
      <c r="B50" s="40">
        <f t="shared" ref="B50:B52" si="66">B49+TIME(0,0,(3600*($O28-$O27)/(INDEX($T$5:$AB$6,MATCH(B$37,$S$5:$S$6,0),MATCH(CONCATENATE($P28,$Q28),$T$4:$AB$4,0)))+$T$8))</f>
        <v>0.79609953703703706</v>
      </c>
      <c r="C50" s="40"/>
      <c r="D50" s="40"/>
      <c r="E50" s="40"/>
      <c r="F50" s="41">
        <v>2.2999999999999998</v>
      </c>
      <c r="G50" s="41">
        <v>12</v>
      </c>
      <c r="H50" s="42" t="s">
        <v>61</v>
      </c>
      <c r="I50" s="40"/>
      <c r="J50" s="40">
        <f t="shared" si="65"/>
        <v>0.81652777777777785</v>
      </c>
      <c r="K50" s="40"/>
      <c r="L50" s="40"/>
      <c r="M50" s="43"/>
    </row>
    <row r="51" spans="1:28" ht="13.5" customHeight="1" x14ac:dyDescent="0.2">
      <c r="A51" s="39"/>
      <c r="B51" s="40">
        <f t="shared" si="66"/>
        <v>0.79834490740740749</v>
      </c>
      <c r="C51" s="40"/>
      <c r="D51" s="40"/>
      <c r="E51" s="40"/>
      <c r="F51" s="41">
        <v>2</v>
      </c>
      <c r="G51" s="41">
        <v>13</v>
      </c>
      <c r="H51" s="42" t="s">
        <v>62</v>
      </c>
      <c r="I51" s="40"/>
      <c r="J51" s="40">
        <f t="shared" si="65"/>
        <v>0.81428240740740743</v>
      </c>
      <c r="K51" s="40"/>
      <c r="L51" s="40"/>
      <c r="M51" s="43"/>
    </row>
    <row r="52" spans="1:28" ht="13.5" customHeight="1" x14ac:dyDescent="0.2">
      <c r="A52" s="39"/>
      <c r="B52" s="40">
        <f t="shared" si="66"/>
        <v>0.80012731481481492</v>
      </c>
      <c r="C52" s="40"/>
      <c r="D52" s="40"/>
      <c r="E52" s="40"/>
      <c r="F52" s="41">
        <v>1.5</v>
      </c>
      <c r="G52" s="41">
        <v>14</v>
      </c>
      <c r="H52" s="42" t="s">
        <v>64</v>
      </c>
      <c r="I52" s="47"/>
      <c r="J52" s="47">
        <v>0.8125</v>
      </c>
      <c r="K52" s="47"/>
      <c r="L52" s="47"/>
      <c r="M52" s="48"/>
    </row>
    <row r="53" spans="1:28" ht="13.5" customHeight="1" x14ac:dyDescent="0.2">
      <c r="A53" s="39"/>
      <c r="B53" s="40"/>
      <c r="C53" s="40"/>
      <c r="D53" s="40"/>
      <c r="E53" s="40"/>
      <c r="F53" s="41"/>
      <c r="G53" s="41"/>
      <c r="H53" s="42"/>
      <c r="I53" s="40"/>
      <c r="J53" s="40"/>
      <c r="K53" s="40"/>
      <c r="L53" s="40"/>
      <c r="M53" s="43"/>
    </row>
    <row r="54" spans="1:28" ht="13.5" customHeight="1" x14ac:dyDescent="0.2">
      <c r="A54" s="49" t="s">
        <v>66</v>
      </c>
      <c r="B54" s="50" t="s">
        <v>65</v>
      </c>
      <c r="C54" s="50"/>
      <c r="D54" s="50"/>
      <c r="E54" s="50"/>
      <c r="F54" s="50"/>
      <c r="G54" s="50"/>
      <c r="H54" s="51"/>
      <c r="I54" s="50" t="s">
        <v>66</v>
      </c>
      <c r="J54" s="50" t="s">
        <v>65</v>
      </c>
      <c r="K54" s="52"/>
      <c r="L54" s="52"/>
      <c r="M54" s="53"/>
    </row>
    <row r="55" spans="1:28" ht="12.75" x14ac:dyDescent="0.2">
      <c r="A55" s="1"/>
      <c r="B55" s="1" t="s">
        <v>69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I56" s="5" t="s">
        <v>70</v>
      </c>
    </row>
    <row r="57" spans="1:28" ht="12.75" customHeight="1" x14ac:dyDescent="0.2"/>
    <row r="58" spans="1:28" ht="12.75" customHeight="1" x14ac:dyDescent="0.2"/>
    <row r="59" spans="1:28" ht="12.75" customHeight="1" x14ac:dyDescent="0.25">
      <c r="A59" s="54"/>
      <c r="B59" s="54"/>
      <c r="C59" s="54"/>
      <c r="D59" s="54"/>
      <c r="E59" s="54"/>
      <c r="F59" s="54"/>
      <c r="G59" s="54"/>
      <c r="H59" s="54"/>
    </row>
    <row r="60" spans="1:28" ht="12.75" customHeight="1" x14ac:dyDescent="0.2">
      <c r="B60" s="55"/>
      <c r="C60" s="55"/>
      <c r="D60" s="55"/>
      <c r="E60" s="55"/>
      <c r="F60" s="55"/>
      <c r="G60" s="55"/>
    </row>
    <row r="61" spans="1:28" ht="12.75" customHeight="1" x14ac:dyDescent="0.2">
      <c r="B61" s="55"/>
      <c r="C61" s="55"/>
      <c r="D61" s="55"/>
      <c r="E61" s="55"/>
      <c r="F61" s="55"/>
      <c r="G61" s="55"/>
    </row>
    <row r="62" spans="1:28" ht="12.75" customHeight="1" x14ac:dyDescent="0.2">
      <c r="B62" s="55"/>
      <c r="C62" s="55"/>
      <c r="D62" s="55"/>
      <c r="E62" s="55"/>
      <c r="F62" s="55"/>
    </row>
    <row r="63" spans="1:28" ht="12.75" customHeight="1" x14ac:dyDescent="0.2">
      <c r="B63" s="55"/>
    </row>
    <row r="64" spans="1:28" ht="12.75" customHeight="1" x14ac:dyDescent="0.2">
      <c r="B64" s="55"/>
    </row>
    <row r="65" spans="1:10" ht="12.75" customHeight="1" x14ac:dyDescent="0.2">
      <c r="B65" s="55"/>
    </row>
    <row r="66" spans="1:10" ht="12.75" customHeight="1" x14ac:dyDescent="0.2">
      <c r="B66" s="55"/>
    </row>
    <row r="67" spans="1:10" ht="12.75" customHeight="1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</row>
    <row r="68" spans="1:10" ht="12.75" customHeight="1" x14ac:dyDescent="0.25">
      <c r="A68" s="54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13:E13"/>
    <mergeCell ref="A34:E34"/>
    <mergeCell ref="I34:M34"/>
    <mergeCell ref="A35:E35"/>
    <mergeCell ref="I35:M35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2023-05-03T09:08:56Z</dcterms:modified>
</cp:coreProperties>
</file>